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720" windowHeight="13140" tabRatio="950" activeTab="1"/>
  </bookViews>
  <sheets>
    <sheet name="封面" sheetId="1" r:id="rId1"/>
    <sheet name="目录" sheetId="2" r:id="rId2"/>
    <sheet name="表1-一般公共预算支出明细表（按功能科目）" sheetId="7" r:id="rId3"/>
    <sheet name="表2-一般公共预算支出明细表（按经济分类科目）" sheetId="8" r:id="rId4"/>
    <sheet name="表3-一般公共预算基本支出明细表（按功能科目）" sheetId="9" r:id="rId5"/>
    <sheet name="表4-一般公共预算基本支出明细表（按经济分类科目）" sheetId="10" r:id="rId6"/>
    <sheet name="表5-政府性基金收支表" sheetId="11" r:id="rId7"/>
    <sheet name="表6-其他运转类及特定目标类项目经费支出表" sheetId="12" r:id="rId8"/>
  </sheets>
  <definedNames>
    <definedName name="_xlnm.Print_Area" localSheetId="6">'表5-政府性基金收支表'!$A$1:$H$27</definedName>
    <definedName name="_xlnm.Print_Area" localSheetId="0">封面!$A$1:$A$12</definedName>
    <definedName name="_xlnm.Print_Area" localSheetId="1">目录!$A$1:$L$11</definedName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'表4-一般公共预算基本支出明细表（按经济分类科目）'!#REF!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calcId="144525"/>
</workbook>
</file>

<file path=xl/sharedStrings.xml><?xml version="1.0" encoding="utf-8"?>
<sst xmlns="http://schemas.openxmlformats.org/spreadsheetml/2006/main" count="264" uniqueCount="138">
  <si>
    <t>2022年部门所属单位综合预算公开报表</t>
  </si>
  <si>
    <t xml:space="preserve">                    单位名称：汉中市环境监测中心站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</si>
  <si>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</si>
  <si>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</si>
  <si>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</si>
  <si>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</si>
  <si>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</si>
  <si>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</si>
  <si>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</si>
  <si>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</si>
  <si>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2022年单位综合预算一般公共预算支出明细表（按支出功能分类科目）</t>
  </si>
  <si>
    <t>否</t>
  </si>
  <si>
    <t>表2</t>
  </si>
  <si>
    <t>2022年单位综合预算一般公共预算支出明细表（按支出经济分类科目）</t>
  </si>
  <si>
    <t>表3</t>
  </si>
  <si>
    <t>2022年单位综合预算一般公共预算基本支出明细表（按支出功能分类科目）</t>
  </si>
  <si>
    <t>表4</t>
  </si>
  <si>
    <t>2022年单位综合预算一般公共预算基本支出明细表（按支出经济分类科目）</t>
  </si>
  <si>
    <t>表5</t>
  </si>
  <si>
    <t>2022年单位综合预算政府性基金收支表</t>
  </si>
  <si>
    <t>是</t>
  </si>
  <si>
    <t>无单位综合预算政府性基金</t>
  </si>
  <si>
    <t>表6</t>
  </si>
  <si>
    <t>2022年单位综合预算专项业务经费支出表</t>
  </si>
  <si>
    <t>未下达专项经费预算</t>
  </si>
  <si>
    <t>注：1、封面和目录的格式不得随意改变。2、公开空表一定要在目录说明理由。</t>
  </si>
  <si>
    <t>2022年部门所属单位综合预算一般公共预算支出明细表（按支出功能分类科目-不含上年结转）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</si>
  <si>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</si>
  <si>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</si>
  <si>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</si>
  <si>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</si>
  <si>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</si>
  <si>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</si>
  <si>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</si>
  <si>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</si>
  <si>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社会保障和就业支出</t>
  </si>
  <si>
    <t>行政事业单位养老支出</t>
  </si>
  <si>
    <t>事业单位离退休</t>
  </si>
  <si>
    <t>机关事业单位基本养老保险缴费支出</t>
  </si>
  <si>
    <t>机关事业单位职业年金缴费支出</t>
  </si>
  <si>
    <t>卫生健康支出</t>
  </si>
  <si>
    <t>行政事业单位医疗</t>
  </si>
  <si>
    <t>事业单位医疗</t>
  </si>
  <si>
    <t>节能环保支出</t>
  </si>
  <si>
    <t>污染减排</t>
  </si>
  <si>
    <t>生态环境监测与信息</t>
  </si>
  <si>
    <t>住房保障支出</t>
  </si>
  <si>
    <t>住房改革支出</t>
  </si>
  <si>
    <t>住房公积金</t>
  </si>
  <si>
    <t>2022年部门所属单位综合预算一般公共预算支出明细表（按支出经济分类科目-不含上年结转）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</si>
  <si>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</si>
  <si>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</si>
  <si>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</si>
  <si>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</si>
  <si>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工资福利支出</t>
  </si>
  <si>
    <t>基本工资</t>
  </si>
  <si>
    <t>津贴补贴</t>
  </si>
  <si>
    <t>降温取暖独生子女费</t>
  </si>
  <si>
    <t>特殊岗位津贴</t>
  </si>
  <si>
    <t>奖金</t>
  </si>
  <si>
    <t>绩效工资</t>
  </si>
  <si>
    <t>机关事业单位基本养老保险缴费</t>
  </si>
  <si>
    <t>职业年金缴费</t>
  </si>
  <si>
    <t>职工医疗保险缴费</t>
  </si>
  <si>
    <t>其他社会保险经费</t>
  </si>
  <si>
    <t>工伤保险</t>
  </si>
  <si>
    <t>失业保险</t>
  </si>
  <si>
    <t>商品和服务支出</t>
  </si>
  <si>
    <t>办公费</t>
  </si>
  <si>
    <t>会议费</t>
  </si>
  <si>
    <t>培训费</t>
  </si>
  <si>
    <t>公务接待费</t>
  </si>
  <si>
    <t>工会经费</t>
  </si>
  <si>
    <t>公务车运行维护费</t>
  </si>
  <si>
    <t>对个人和家庭的补助</t>
  </si>
  <si>
    <t>退休费</t>
  </si>
  <si>
    <t>离退休费</t>
  </si>
  <si>
    <t>2022年部门所属单位综合预算一般公共预算基本支出明细表（按支出功能分类科目-不含上年结转）</t>
  </si>
  <si>
    <t>2022年部门所属单位综合预算政府性基金收支表（不含上年结转）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</si>
  <si>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</si>
  <si>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</si>
  <si>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</si>
  <si>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</si>
  <si>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</si>
  <si>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</si>
  <si>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</si>
  <si>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</si>
  <si>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</si>
  <si>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</si>
  <si>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</si>
  <si>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</si>
  <si>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</si>
  <si>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</si>
  <si>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</si>
  <si>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</si>
  <si>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</si>
  <si>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</si>
  <si>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</si>
  <si>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</si>
  <si>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</si>
  <si>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</si>
  <si>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</si>
  <si>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</si>
  <si>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</si>
  <si>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</si>
  <si>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</si>
  <si>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</si>
  <si>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</si>
  <si>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</si>
  <si>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</si>
  <si>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</si>
  <si>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</si>
  <si>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</si>
  <si>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</si>
  <si>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</si>
  <si>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</si>
  <si>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</si>
  <si>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</si>
  <si>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</si>
  <si>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</si>
  <si>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</si>
  <si>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</si>
  <si>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</si>
  <si>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</si>
  <si>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</si>
  <si>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</si>
  <si>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</si>
  <si>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</si>
  <si>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</si>
  <si>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</si>
  <si>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</si>
  <si>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</si>
  <si>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</si>
  <si>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2022年部门所属单位综合预算其他运转类及特定目标类专项经费支出表（不含上年结转）</t>
  </si>
  <si>
    <t>单位编码</t>
  </si>
  <si>
    <t>单位（项目）名称</t>
  </si>
  <si>
    <t>项目金额</t>
  </si>
  <si>
    <t>**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</si>
</sst>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4">
    <font>
      <sz val="9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9" borderId="7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30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7" borderId="5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33" fillId="28" borderId="11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7" fillId="0" borderId="0"/>
    <xf numFmtId="0" fontId="13" fillId="3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5" fillId="0" borderId="0">
      <alignment vertical="center"/>
    </xf>
  </cellStyleXfs>
  <cellXfs count="86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Border="1"/>
    <xf numFmtId="0" fontId="0" fillId="0" borderId="0" xfId="0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76" fontId="6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/>
    </xf>
    <xf numFmtId="49" fontId="12" fillId="0" borderId="0" xfId="0" applyNumberFormat="1" applyFont="1" applyFill="1" applyAlignment="1" applyProtection="1">
      <alignment horizontal="center" vertical="center"/>
    </xf>
    <xf numFmtId="0" fontId="12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topLeftCell="A2" workbookViewId="0">
      <selection activeCell="A9" sqref="A9"/>
    </sheetView>
  </sheetViews>
  <sheetFormatPr defaultColWidth="9.16666666666667" defaultRowHeight="11.25" outlineLevelCol="3"/>
  <cols>
    <col min="1" max="1" width="181.166666666667" customWidth="1"/>
    <col min="2" max="177" width="9.16666666666667" customWidth="1"/>
  </cols>
  <sheetData>
    <row r="2" ht="93" customHeight="1" spans="1:4">
      <c r="A2" s="81" t="s">
        <v>0</v>
      </c>
      <c r="B2" s="82"/>
      <c r="C2" s="82"/>
      <c r="D2" s="82"/>
    </row>
    <row r="3" ht="93.75" customHeight="1" spans="1:1">
      <c r="A3" s="83"/>
    </row>
    <row r="4" ht="81.75" customHeight="1" spans="1:1">
      <c r="A4" s="84" t="s">
        <v>1</v>
      </c>
    </row>
    <row r="5" ht="41.1" customHeight="1" spans="1:1">
      <c r="A5" s="84" t="s">
        <v>2</v>
      </c>
    </row>
    <row r="6" ht="36.95" customHeight="1" spans="1:1">
      <c r="A6" s="84" t="s">
        <v>3</v>
      </c>
    </row>
    <row r="7" ht="12.75" customHeight="1" spans="1:1">
      <c r="A7" s="85"/>
    </row>
    <row r="8" ht="12.75" customHeight="1" spans="1:1">
      <c r="A8" s="85"/>
    </row>
    <row r="9" ht="12.75" customHeight="1" spans="1:1">
      <c r="A9" s="85"/>
    </row>
    <row r="10" ht="12.75" customHeight="1" spans="1:1">
      <c r="A10" s="85"/>
    </row>
    <row r="11" ht="12.75" customHeight="1" spans="1:1">
      <c r="A11" s="85"/>
    </row>
    <row r="12" ht="12.75" customHeight="1" spans="1:1">
      <c r="A12" s="85"/>
    </row>
    <row r="13" ht="12.75" customHeight="1" spans="1:1">
      <c r="A13" s="85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tabSelected="1" workbookViewId="0">
      <selection activeCell="G28" sqref="G28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70.6666666666667" customWidth="1"/>
  </cols>
  <sheetData>
    <row r="1" ht="22.5" spans="1:12">
      <c r="A1" s="77" t="s">
        <v>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ht="21" customHeight="1"/>
    <row r="3" ht="24" customHeight="1" spans="1:12">
      <c r="A3" s="64" t="s">
        <v>5</v>
      </c>
      <c r="B3" s="64" t="s">
        <v>6</v>
      </c>
      <c r="C3" s="64"/>
      <c r="D3" s="64"/>
      <c r="E3" s="64"/>
      <c r="F3" s="64"/>
      <c r="G3" s="64"/>
      <c r="H3" s="64"/>
      <c r="I3" s="64"/>
      <c r="J3" s="64"/>
      <c r="K3" s="78" t="s">
        <v>7</v>
      </c>
      <c r="L3" s="78" t="s">
        <v>8</v>
      </c>
    </row>
    <row r="4" s="76" customFormat="1" ht="24.95" customHeight="1" spans="1:12">
      <c r="A4" s="78" t="s">
        <v>9</v>
      </c>
      <c r="B4" s="79" t="s">
        <v>10</v>
      </c>
      <c r="C4" s="79"/>
      <c r="D4" s="79"/>
      <c r="E4" s="79"/>
      <c r="F4" s="79"/>
      <c r="G4" s="79"/>
      <c r="H4" s="79"/>
      <c r="I4" s="79"/>
      <c r="J4" s="79"/>
      <c r="K4" s="78" t="s">
        <v>11</v>
      </c>
      <c r="L4" s="78"/>
    </row>
    <row r="5" s="76" customFormat="1" ht="24.95" customHeight="1" spans="1:12">
      <c r="A5" s="78" t="s">
        <v>12</v>
      </c>
      <c r="B5" s="79" t="s">
        <v>13</v>
      </c>
      <c r="C5" s="79"/>
      <c r="D5" s="79"/>
      <c r="E5" s="79"/>
      <c r="F5" s="79"/>
      <c r="G5" s="79"/>
      <c r="H5" s="79"/>
      <c r="I5" s="79"/>
      <c r="J5" s="79"/>
      <c r="K5" s="78" t="s">
        <v>11</v>
      </c>
      <c r="L5" s="78"/>
    </row>
    <row r="6" s="76" customFormat="1" ht="24.95" customHeight="1" spans="1:12">
      <c r="A6" s="78" t="s">
        <v>14</v>
      </c>
      <c r="B6" s="79" t="s">
        <v>15</v>
      </c>
      <c r="C6" s="79"/>
      <c r="D6" s="79"/>
      <c r="E6" s="79"/>
      <c r="F6" s="79"/>
      <c r="G6" s="79"/>
      <c r="H6" s="79"/>
      <c r="I6" s="79"/>
      <c r="J6" s="79"/>
      <c r="K6" s="78" t="s">
        <v>11</v>
      </c>
      <c r="L6" s="78"/>
    </row>
    <row r="7" s="76" customFormat="1" ht="24.95" customHeight="1" spans="1:12">
      <c r="A7" s="78" t="s">
        <v>16</v>
      </c>
      <c r="B7" s="79" t="s">
        <v>17</v>
      </c>
      <c r="C7" s="79"/>
      <c r="D7" s="79"/>
      <c r="E7" s="79"/>
      <c r="F7" s="79"/>
      <c r="G7" s="79"/>
      <c r="H7" s="79"/>
      <c r="I7" s="79"/>
      <c r="J7" s="79"/>
      <c r="K7" s="78" t="s">
        <v>11</v>
      </c>
      <c r="L7" s="78"/>
    </row>
    <row r="8" s="76" customFormat="1" ht="24.95" customHeight="1" spans="1:12">
      <c r="A8" s="78" t="s">
        <v>18</v>
      </c>
      <c r="B8" s="79" t="s">
        <v>19</v>
      </c>
      <c r="C8" s="79"/>
      <c r="D8" s="79"/>
      <c r="E8" s="79"/>
      <c r="F8" s="79"/>
      <c r="G8" s="79"/>
      <c r="H8" s="79"/>
      <c r="I8" s="79"/>
      <c r="J8" s="79"/>
      <c r="K8" s="78" t="s">
        <v>20</v>
      </c>
      <c r="L8" s="78" t="s">
        <v>21</v>
      </c>
    </row>
    <row r="9" s="76" customFormat="1" ht="24.95" customHeight="1" spans="1:21">
      <c r="A9" s="78" t="s">
        <v>22</v>
      </c>
      <c r="B9" s="79" t="s">
        <v>23</v>
      </c>
      <c r="C9" s="79"/>
      <c r="D9" s="79"/>
      <c r="E9" s="79"/>
      <c r="F9" s="79"/>
      <c r="G9" s="79"/>
      <c r="H9" s="79"/>
      <c r="I9" s="79"/>
      <c r="J9" s="79"/>
      <c r="K9" s="78" t="s">
        <v>20</v>
      </c>
      <c r="L9" s="78" t="s">
        <v>24</v>
      </c>
      <c r="U9" s="80"/>
    </row>
    <row r="11" spans="1:1">
      <c r="A11" t="s">
        <v>25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"/>
  <sheetViews>
    <sheetView showGridLines="0" showZeros="0" workbookViewId="0">
      <selection activeCell="C14" sqref="C14"/>
    </sheetView>
  </sheetViews>
  <sheetFormatPr defaultColWidth="9.16666666666667" defaultRowHeight="12.75" customHeight="1" outlineLevelCol="6"/>
  <cols>
    <col min="1" max="1" width="22" style="69" customWidth="1"/>
    <col min="2" max="2" width="38.8333333333333" style="69" customWidth="1"/>
    <col min="3" max="3" width="22.5" style="69" customWidth="1"/>
    <col min="4" max="4" width="23.3333333333333" style="69" customWidth="1"/>
    <col min="5" max="6" width="22.5" style="69" customWidth="1"/>
    <col min="7" max="7" width="20" style="69" customWidth="1"/>
    <col min="8" max="8" width="9.16666666666667" customWidth="1"/>
  </cols>
  <sheetData>
    <row r="1" ht="30" customHeight="1" spans="1:1">
      <c r="A1" s="70" t="s">
        <v>9</v>
      </c>
    </row>
    <row r="2" ht="28.5" customHeight="1" spans="1:7">
      <c r="A2" s="2" t="s">
        <v>26</v>
      </c>
      <c r="B2" s="2"/>
      <c r="C2" s="2"/>
      <c r="D2" s="2"/>
      <c r="E2" s="2"/>
      <c r="F2" s="2"/>
      <c r="G2" s="2"/>
    </row>
    <row r="3" ht="22.5" customHeight="1" spans="7:7">
      <c r="G3" s="69" t="s">
        <v>27</v>
      </c>
    </row>
    <row r="4" s="30" customFormat="1" ht="22.5" customHeight="1" spans="1:7">
      <c r="A4" s="35" t="s">
        <v>28</v>
      </c>
      <c r="B4" s="35" t="s">
        <v>29</v>
      </c>
      <c r="C4" s="35" t="s">
        <v>30</v>
      </c>
      <c r="D4" s="35" t="s">
        <v>31</v>
      </c>
      <c r="E4" s="35" t="s">
        <v>32</v>
      </c>
      <c r="F4" s="35" t="s">
        <v>33</v>
      </c>
      <c r="G4" s="35" t="s">
        <v>34</v>
      </c>
    </row>
    <row r="5" s="30" customFormat="1" ht="24.75" customHeight="1" spans="1:7">
      <c r="A5" s="44"/>
      <c r="B5" s="44"/>
      <c r="C5" s="51">
        <f>D5+E5</f>
        <v>435.16</v>
      </c>
      <c r="D5" s="51">
        <f>D6+D11+D14+D17</f>
        <v>427.56</v>
      </c>
      <c r="E5" s="71">
        <f>E16+E9+E10+E19+E13+E8</f>
        <v>7.6</v>
      </c>
      <c r="F5" s="44"/>
      <c r="G5" s="44"/>
    </row>
    <row r="6" s="30" customFormat="1" ht="24.75" customHeight="1" spans="1:7">
      <c r="A6" s="50">
        <v>208</v>
      </c>
      <c r="B6" s="50" t="s">
        <v>35</v>
      </c>
      <c r="C6" s="51">
        <f t="shared" ref="C6:C19" si="0">D6+E6</f>
        <v>69.52</v>
      </c>
      <c r="D6" s="44">
        <v>69.52</v>
      </c>
      <c r="E6" s="71"/>
      <c r="F6" s="44"/>
      <c r="G6" s="44"/>
    </row>
    <row r="7" s="30" customFormat="1" ht="24.75" customHeight="1" spans="1:7">
      <c r="A7" s="44">
        <v>20805</v>
      </c>
      <c r="B7" s="44" t="s">
        <v>36</v>
      </c>
      <c r="C7" s="44">
        <f t="shared" si="0"/>
        <v>69.52</v>
      </c>
      <c r="D7" s="44">
        <v>69.52</v>
      </c>
      <c r="E7" s="71"/>
      <c r="F7" s="44"/>
      <c r="G7" s="44"/>
    </row>
    <row r="8" s="30" customFormat="1" ht="24.75" customHeight="1" spans="1:7">
      <c r="A8" s="72">
        <v>2080502</v>
      </c>
      <c r="B8" s="72" t="s">
        <v>37</v>
      </c>
      <c r="C8" s="44">
        <f t="shared" si="0"/>
        <v>3.34</v>
      </c>
      <c r="D8" s="44">
        <v>3.34</v>
      </c>
      <c r="E8" s="42"/>
      <c r="F8" s="42"/>
      <c r="G8" s="42"/>
    </row>
    <row r="9" s="30" customFormat="1" ht="25.5" customHeight="1" spans="1:7">
      <c r="A9" s="72">
        <v>2080505</v>
      </c>
      <c r="B9" s="72" t="s">
        <v>38</v>
      </c>
      <c r="C9" s="44">
        <f t="shared" si="0"/>
        <v>44.12</v>
      </c>
      <c r="D9" s="42">
        <v>44.12</v>
      </c>
      <c r="E9" s="42"/>
      <c r="F9" s="42"/>
      <c r="G9" s="42"/>
    </row>
    <row r="10" s="30" customFormat="1" ht="27" customHeight="1" spans="1:7">
      <c r="A10" s="72">
        <v>2080506</v>
      </c>
      <c r="B10" s="72" t="s">
        <v>39</v>
      </c>
      <c r="C10" s="44">
        <f t="shared" si="0"/>
        <v>22.06</v>
      </c>
      <c r="D10" s="42">
        <v>22.06</v>
      </c>
      <c r="E10" s="42"/>
      <c r="F10" s="42"/>
      <c r="G10" s="42"/>
    </row>
    <row r="11" s="30" customFormat="1" ht="25.5" customHeight="1" spans="1:7">
      <c r="A11" s="73">
        <v>210</v>
      </c>
      <c r="B11" s="73" t="s">
        <v>40</v>
      </c>
      <c r="C11" s="51">
        <f t="shared" si="0"/>
        <v>17.93</v>
      </c>
      <c r="D11" s="74">
        <v>17.93</v>
      </c>
      <c r="E11" s="74"/>
      <c r="F11" s="74"/>
      <c r="G11" s="74"/>
    </row>
    <row r="12" s="30" customFormat="1" ht="25.5" customHeight="1" spans="1:7">
      <c r="A12" s="74">
        <v>21011</v>
      </c>
      <c r="B12" s="74" t="s">
        <v>41</v>
      </c>
      <c r="C12" s="44">
        <f t="shared" si="0"/>
        <v>17.93</v>
      </c>
      <c r="D12" s="74">
        <v>17.93</v>
      </c>
      <c r="E12" s="74"/>
      <c r="F12" s="74"/>
      <c r="G12" s="74"/>
    </row>
    <row r="13" s="30" customFormat="1" ht="24.75" customHeight="1" spans="1:7">
      <c r="A13" s="72">
        <v>2101102</v>
      </c>
      <c r="B13" s="72" t="s">
        <v>42</v>
      </c>
      <c r="C13" s="44">
        <f t="shared" si="0"/>
        <v>17.93</v>
      </c>
      <c r="D13" s="42">
        <v>17.93</v>
      </c>
      <c r="E13" s="42"/>
      <c r="F13" s="42"/>
      <c r="G13" s="42"/>
    </row>
    <row r="14" s="30" customFormat="1" ht="25.5" customHeight="1" spans="1:7">
      <c r="A14" s="73">
        <v>211</v>
      </c>
      <c r="B14" s="73" t="s">
        <v>43</v>
      </c>
      <c r="C14" s="51">
        <f t="shared" si="0"/>
        <v>314.62</v>
      </c>
      <c r="D14" s="74">
        <v>307.02</v>
      </c>
      <c r="E14" s="48">
        <v>7.6</v>
      </c>
      <c r="F14" s="74"/>
      <c r="G14" s="74"/>
    </row>
    <row r="15" s="30" customFormat="1" ht="25.5" customHeight="1" spans="1:7">
      <c r="A15" s="74">
        <v>21111</v>
      </c>
      <c r="B15" s="74" t="s">
        <v>44</v>
      </c>
      <c r="C15" s="44">
        <f t="shared" si="0"/>
        <v>314.62</v>
      </c>
      <c r="D15" s="74">
        <v>307.02</v>
      </c>
      <c r="E15" s="48">
        <v>7.6</v>
      </c>
      <c r="F15" s="74"/>
      <c r="G15" s="74"/>
    </row>
    <row r="16" s="30" customFormat="1" ht="24.75" customHeight="1" spans="1:7">
      <c r="A16" s="75">
        <v>2111101</v>
      </c>
      <c r="B16" s="75" t="s">
        <v>45</v>
      </c>
      <c r="C16" s="44">
        <f t="shared" si="0"/>
        <v>314.62</v>
      </c>
      <c r="D16" s="74">
        <v>307.02</v>
      </c>
      <c r="E16" s="48">
        <v>7.6</v>
      </c>
      <c r="F16" s="44"/>
      <c r="G16" s="44"/>
    </row>
    <row r="17" s="30" customFormat="1" ht="24.75" customHeight="1" spans="1:7">
      <c r="A17" s="50">
        <v>221</v>
      </c>
      <c r="B17" s="50" t="s">
        <v>46</v>
      </c>
      <c r="C17" s="51">
        <f t="shared" si="0"/>
        <v>33.09</v>
      </c>
      <c r="D17" s="44">
        <f>D18</f>
        <v>33.09</v>
      </c>
      <c r="E17" s="48"/>
      <c r="F17" s="44"/>
      <c r="G17" s="44"/>
    </row>
    <row r="18" s="30" customFormat="1" ht="24.75" customHeight="1" spans="1:7">
      <c r="A18" s="44">
        <v>22102</v>
      </c>
      <c r="B18" s="44" t="s">
        <v>47</v>
      </c>
      <c r="C18" s="44">
        <f t="shared" si="0"/>
        <v>33.09</v>
      </c>
      <c r="D18" s="44">
        <f>D19</f>
        <v>33.09</v>
      </c>
      <c r="E18" s="48"/>
      <c r="F18" s="44"/>
      <c r="G18" s="44"/>
    </row>
    <row r="19" s="30" customFormat="1" ht="24.75" customHeight="1" spans="1:7">
      <c r="A19" s="72">
        <v>2210201</v>
      </c>
      <c r="B19" s="72" t="s">
        <v>48</v>
      </c>
      <c r="C19" s="44">
        <f t="shared" si="0"/>
        <v>33.09</v>
      </c>
      <c r="D19" s="42">
        <v>33.09</v>
      </c>
      <c r="E19" s="42"/>
      <c r="F19" s="42"/>
      <c r="G19" s="42"/>
    </row>
    <row r="20" customHeight="1" spans="1:7">
      <c r="A20" s="70"/>
      <c r="B20" s="70"/>
      <c r="C20" s="70"/>
      <c r="D20" s="70"/>
      <c r="E20" s="70"/>
      <c r="F20" s="70"/>
      <c r="G20" s="70"/>
    </row>
    <row r="21" customHeight="1" spans="1:3">
      <c r="A21" s="70"/>
      <c r="C21" s="70"/>
    </row>
    <row r="22" customHeight="1" spans="1:3">
      <c r="A22" s="70"/>
      <c r="C22" s="70"/>
    </row>
    <row r="23" customHeight="1" spans="1:2">
      <c r="A23" s="70"/>
      <c r="B23" s="70"/>
    </row>
    <row r="24" customHeight="1" spans="2:2">
      <c r="B24" s="70"/>
    </row>
    <row r="25" customHeight="1" spans="2:2">
      <c r="B25" s="70"/>
    </row>
    <row r="26" customHeight="1" spans="2:2">
      <c r="B26" s="70"/>
    </row>
    <row r="27" customHeight="1" spans="2:2">
      <c r="B27" s="70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scale="96" fitToHeight="10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showGridLines="0" showZeros="0" topLeftCell="A5" workbookViewId="0">
      <selection activeCell="E19" sqref="E19:E24"/>
    </sheetView>
  </sheetViews>
  <sheetFormatPr defaultColWidth="9.16666666666667" defaultRowHeight="12.75" customHeight="1"/>
  <cols>
    <col min="1" max="1" width="17.3333333333333" style="32" customWidth="1"/>
    <col min="2" max="2" width="34" style="32" customWidth="1"/>
    <col min="3" max="4" width="31.6666666666667" style="32" customWidth="1"/>
    <col min="5" max="7" width="21.3333333333333" style="32" customWidth="1"/>
    <col min="8" max="8" width="18.6666666666667" style="32" customWidth="1"/>
    <col min="9" max="9" width="23.3333333333333" style="32" customWidth="1"/>
    <col min="10" max="10" width="9.16666666666667" customWidth="1"/>
  </cols>
  <sheetData>
    <row r="1" ht="30" customHeight="1" spans="1:1">
      <c r="A1" s="68" t="s">
        <v>12</v>
      </c>
    </row>
    <row r="2" ht="28.5" customHeight="1" spans="1:9">
      <c r="A2" s="34" t="s">
        <v>49</v>
      </c>
      <c r="B2" s="34"/>
      <c r="C2" s="34"/>
      <c r="D2" s="34"/>
      <c r="E2" s="34"/>
      <c r="F2" s="34"/>
      <c r="G2" s="34"/>
      <c r="H2" s="34"/>
      <c r="I2" s="34"/>
    </row>
    <row r="3" ht="17.25" customHeight="1" spans="9:9">
      <c r="I3" s="32" t="s">
        <v>27</v>
      </c>
    </row>
    <row r="4" s="30" customFormat="1" ht="29.25" customHeight="1" spans="1:9">
      <c r="A4" s="35" t="s">
        <v>50</v>
      </c>
      <c r="B4" s="35" t="s">
        <v>51</v>
      </c>
      <c r="C4" s="35" t="s">
        <v>52</v>
      </c>
      <c r="D4" s="35" t="s">
        <v>53</v>
      </c>
      <c r="E4" s="35" t="s">
        <v>30</v>
      </c>
      <c r="F4" s="35" t="s">
        <v>31</v>
      </c>
      <c r="G4" s="35" t="s">
        <v>32</v>
      </c>
      <c r="H4" s="35" t="s">
        <v>33</v>
      </c>
      <c r="I4" s="35" t="s">
        <v>34</v>
      </c>
    </row>
    <row r="5" s="30" customFormat="1" ht="22.5" customHeight="1" spans="1:9">
      <c r="A5" s="36"/>
      <c r="B5" s="36"/>
      <c r="C5" s="36"/>
      <c r="D5" s="36"/>
      <c r="E5" s="37">
        <f>F5+G5</f>
        <v>435.16</v>
      </c>
      <c r="F5" s="38">
        <f>F6+F18+F25</f>
        <v>427.56</v>
      </c>
      <c r="G5" s="38">
        <v>7.6</v>
      </c>
      <c r="H5" s="36"/>
      <c r="I5" s="36"/>
    </row>
    <row r="6" s="30" customFormat="1" ht="22.5" customHeight="1" spans="1:9">
      <c r="A6" s="39">
        <v>301</v>
      </c>
      <c r="B6" s="39" t="s">
        <v>54</v>
      </c>
      <c r="C6" s="36">
        <v>50501</v>
      </c>
      <c r="D6" s="36" t="s">
        <v>54</v>
      </c>
      <c r="E6" s="37">
        <f>E7+E8+E9+E10+E11+E12+E13+E14+E15+E16+E17</f>
        <v>424.22</v>
      </c>
      <c r="F6" s="37">
        <f>F7+F8+F9+F10+F11+F12+F13+F14+F15+F16+F17</f>
        <v>424.22</v>
      </c>
      <c r="G6" s="38"/>
      <c r="H6" s="36"/>
      <c r="I6" s="36"/>
    </row>
    <row r="7" s="30" customFormat="1" ht="27" customHeight="1" spans="1:9">
      <c r="A7" s="40">
        <v>30101</v>
      </c>
      <c r="B7" s="40" t="s">
        <v>55</v>
      </c>
      <c r="C7" s="40">
        <v>50501</v>
      </c>
      <c r="D7" s="40" t="s">
        <v>54</v>
      </c>
      <c r="E7" s="36">
        <f t="shared" ref="E7:E26" si="0">F7+G7</f>
        <v>158.05</v>
      </c>
      <c r="F7" s="41">
        <v>158.05</v>
      </c>
      <c r="G7" s="40"/>
      <c r="H7" s="40"/>
      <c r="I7" s="40"/>
    </row>
    <row r="8" s="30" customFormat="1" ht="27" customHeight="1" spans="1:9">
      <c r="A8" s="42">
        <v>30102</v>
      </c>
      <c r="B8" s="42" t="s">
        <v>56</v>
      </c>
      <c r="C8" s="42">
        <v>50501</v>
      </c>
      <c r="D8" s="40" t="s">
        <v>54</v>
      </c>
      <c r="E8" s="36">
        <f t="shared" si="0"/>
        <v>13.14</v>
      </c>
      <c r="F8" s="43">
        <v>13.14</v>
      </c>
      <c r="G8" s="42"/>
      <c r="H8" s="42"/>
      <c r="I8" s="42" t="s">
        <v>57</v>
      </c>
    </row>
    <row r="9" s="30" customFormat="1" ht="27" customHeight="1" spans="1:9">
      <c r="A9" s="42">
        <v>30102</v>
      </c>
      <c r="B9" s="42" t="s">
        <v>56</v>
      </c>
      <c r="C9" s="42">
        <v>50501</v>
      </c>
      <c r="D9" s="44" t="s">
        <v>54</v>
      </c>
      <c r="E9" s="36">
        <f t="shared" si="0"/>
        <v>15.75</v>
      </c>
      <c r="F9" s="43">
        <v>15.75</v>
      </c>
      <c r="G9" s="42"/>
      <c r="H9" s="42"/>
      <c r="I9" s="42" t="s">
        <v>58</v>
      </c>
    </row>
    <row r="10" s="30" customFormat="1" ht="27" customHeight="1" spans="1:9">
      <c r="A10" s="42">
        <v>30103</v>
      </c>
      <c r="B10" s="42" t="s">
        <v>59</v>
      </c>
      <c r="C10" s="42">
        <v>50501</v>
      </c>
      <c r="D10" s="40" t="s">
        <v>54</v>
      </c>
      <c r="E10" s="36">
        <f t="shared" si="0"/>
        <v>13.17</v>
      </c>
      <c r="F10" s="43">
        <v>13.17</v>
      </c>
      <c r="G10" s="42"/>
      <c r="H10" s="42"/>
      <c r="I10" s="42"/>
    </row>
    <row r="11" s="30" customFormat="1" ht="27" customHeight="1" spans="1:9">
      <c r="A11" s="42">
        <v>30107</v>
      </c>
      <c r="B11" s="42" t="s">
        <v>60</v>
      </c>
      <c r="C11" s="42">
        <v>50501</v>
      </c>
      <c r="D11" s="40" t="s">
        <v>54</v>
      </c>
      <c r="E11" s="36">
        <f t="shared" si="0"/>
        <v>104.43</v>
      </c>
      <c r="F11" s="43">
        <v>104.43</v>
      </c>
      <c r="G11" s="42"/>
      <c r="H11" s="42"/>
      <c r="I11" s="42"/>
    </row>
    <row r="12" s="30" customFormat="1" ht="27" customHeight="1" spans="1:9">
      <c r="A12" s="42">
        <v>30108</v>
      </c>
      <c r="B12" s="42" t="s">
        <v>61</v>
      </c>
      <c r="C12" s="42">
        <v>50501</v>
      </c>
      <c r="D12" s="40" t="s">
        <v>54</v>
      </c>
      <c r="E12" s="36">
        <f t="shared" si="0"/>
        <v>44.12</v>
      </c>
      <c r="F12" s="43">
        <v>44.12</v>
      </c>
      <c r="G12" s="42"/>
      <c r="H12" s="42"/>
      <c r="I12" s="42"/>
    </row>
    <row r="13" s="30" customFormat="1" ht="27" customHeight="1" spans="1:9">
      <c r="A13" s="42">
        <v>30109</v>
      </c>
      <c r="B13" s="42" t="s">
        <v>62</v>
      </c>
      <c r="C13" s="42">
        <v>50501</v>
      </c>
      <c r="D13" s="40" t="s">
        <v>54</v>
      </c>
      <c r="E13" s="36">
        <f t="shared" si="0"/>
        <v>22.06</v>
      </c>
      <c r="F13" s="43">
        <v>22.06</v>
      </c>
      <c r="G13" s="42"/>
      <c r="H13" s="42"/>
      <c r="I13" s="42"/>
    </row>
    <row r="14" s="30" customFormat="1" ht="27" customHeight="1" spans="1:9">
      <c r="A14" s="42">
        <v>30110</v>
      </c>
      <c r="B14" s="42" t="s">
        <v>63</v>
      </c>
      <c r="C14" s="42">
        <v>50501</v>
      </c>
      <c r="D14" s="44" t="s">
        <v>54</v>
      </c>
      <c r="E14" s="36">
        <f t="shared" si="0"/>
        <v>17.93</v>
      </c>
      <c r="F14" s="43">
        <v>17.93</v>
      </c>
      <c r="G14" s="44"/>
      <c r="H14" s="44"/>
      <c r="I14" s="44"/>
    </row>
    <row r="15" s="30" customFormat="1" ht="27" customHeight="1" spans="1:9">
      <c r="A15" s="42">
        <v>30112</v>
      </c>
      <c r="B15" s="42" t="s">
        <v>64</v>
      </c>
      <c r="C15" s="42">
        <v>50501</v>
      </c>
      <c r="D15" s="44" t="s">
        <v>54</v>
      </c>
      <c r="E15" s="36">
        <f t="shared" si="0"/>
        <v>0.55</v>
      </c>
      <c r="F15" s="43">
        <v>0.55</v>
      </c>
      <c r="G15" s="44"/>
      <c r="H15" s="44"/>
      <c r="I15" s="44" t="s">
        <v>65</v>
      </c>
    </row>
    <row r="16" s="30" customFormat="1" ht="27" customHeight="1" spans="1:9">
      <c r="A16" s="42">
        <v>30112</v>
      </c>
      <c r="B16" s="42" t="s">
        <v>64</v>
      </c>
      <c r="C16" s="42">
        <v>50501</v>
      </c>
      <c r="D16" s="44" t="s">
        <v>54</v>
      </c>
      <c r="E16" s="36">
        <f t="shared" si="0"/>
        <v>1.93</v>
      </c>
      <c r="F16" s="43">
        <v>1.93</v>
      </c>
      <c r="G16" s="44"/>
      <c r="H16" s="44"/>
      <c r="I16" s="44" t="s">
        <v>66</v>
      </c>
    </row>
    <row r="17" s="30" customFormat="1" ht="27" customHeight="1" spans="1:9">
      <c r="A17" s="42">
        <v>30113</v>
      </c>
      <c r="B17" s="42" t="s">
        <v>48</v>
      </c>
      <c r="C17" s="42">
        <v>50501</v>
      </c>
      <c r="D17" s="40" t="s">
        <v>54</v>
      </c>
      <c r="E17" s="36">
        <f t="shared" si="0"/>
        <v>33.09</v>
      </c>
      <c r="F17" s="43">
        <v>33.09</v>
      </c>
      <c r="G17" s="42"/>
      <c r="H17" s="42"/>
      <c r="I17" s="42"/>
    </row>
    <row r="18" s="30" customFormat="1" ht="27" customHeight="1" spans="1:9">
      <c r="A18" s="45">
        <v>302</v>
      </c>
      <c r="B18" s="45" t="s">
        <v>67</v>
      </c>
      <c r="C18" s="42">
        <v>50502</v>
      </c>
      <c r="D18" s="40" t="s">
        <v>67</v>
      </c>
      <c r="E18" s="38">
        <f>E19+E20+E21+E22+E23+E24</f>
        <v>7.6</v>
      </c>
      <c r="F18" s="38"/>
      <c r="G18" s="46">
        <f>G19+G20+G21+G22+G23+G24</f>
        <v>7.6</v>
      </c>
      <c r="H18" s="42"/>
      <c r="I18" s="42"/>
    </row>
    <row r="19" s="30" customFormat="1" ht="26.25" customHeight="1" spans="1:9">
      <c r="A19" s="44">
        <v>30201</v>
      </c>
      <c r="B19" s="42" t="s">
        <v>68</v>
      </c>
      <c r="C19" s="42">
        <v>50502</v>
      </c>
      <c r="D19" s="42" t="s">
        <v>67</v>
      </c>
      <c r="E19" s="47">
        <f t="shared" ref="E19:E24" si="1">F19+G19</f>
        <v>0.05</v>
      </c>
      <c r="F19" s="44"/>
      <c r="G19" s="48">
        <v>0.05</v>
      </c>
      <c r="H19" s="44"/>
      <c r="I19" s="44"/>
    </row>
    <row r="20" s="30" customFormat="1" ht="26.25" customHeight="1" spans="1:9">
      <c r="A20" s="44">
        <v>30215</v>
      </c>
      <c r="B20" s="42" t="s">
        <v>69</v>
      </c>
      <c r="C20" s="42">
        <v>50502</v>
      </c>
      <c r="D20" s="42" t="s">
        <v>67</v>
      </c>
      <c r="E20" s="47">
        <f t="shared" si="1"/>
        <v>1.05</v>
      </c>
      <c r="F20" s="44"/>
      <c r="G20" s="48">
        <v>1.05</v>
      </c>
      <c r="H20" s="44"/>
      <c r="I20" s="44"/>
    </row>
    <row r="21" s="30" customFormat="1" ht="26.25" customHeight="1" spans="1:9">
      <c r="A21" s="44">
        <v>30216</v>
      </c>
      <c r="B21" s="42" t="s">
        <v>70</v>
      </c>
      <c r="C21" s="42">
        <v>50502</v>
      </c>
      <c r="D21" s="42" t="s">
        <v>67</v>
      </c>
      <c r="E21" s="47">
        <f t="shared" si="1"/>
        <v>1</v>
      </c>
      <c r="F21" s="44"/>
      <c r="G21" s="48">
        <v>1</v>
      </c>
      <c r="H21" s="44"/>
      <c r="I21" s="44"/>
    </row>
    <row r="22" s="31" customFormat="1" ht="26.25" customHeight="1" spans="1:9">
      <c r="A22" s="44">
        <v>30217</v>
      </c>
      <c r="B22" s="42" t="s">
        <v>71</v>
      </c>
      <c r="C22" s="42">
        <v>50502</v>
      </c>
      <c r="D22" s="42" t="s">
        <v>67</v>
      </c>
      <c r="E22" s="47">
        <f t="shared" si="1"/>
        <v>2</v>
      </c>
      <c r="F22" s="44"/>
      <c r="G22" s="48">
        <v>2</v>
      </c>
      <c r="H22" s="44"/>
      <c r="I22" s="44"/>
    </row>
    <row r="23" s="30" customFormat="1" ht="26.25" customHeight="1" spans="1:9">
      <c r="A23" s="44">
        <v>30228</v>
      </c>
      <c r="B23" s="42" t="s">
        <v>72</v>
      </c>
      <c r="C23" s="42">
        <v>50502</v>
      </c>
      <c r="D23" s="42" t="s">
        <v>67</v>
      </c>
      <c r="E23" s="49">
        <f t="shared" si="1"/>
        <v>1</v>
      </c>
      <c r="F23" s="44"/>
      <c r="G23" s="48">
        <v>1</v>
      </c>
      <c r="H23" s="44"/>
      <c r="I23" s="44"/>
    </row>
    <row r="24" s="30" customFormat="1" ht="26.25" customHeight="1" spans="1:9">
      <c r="A24" s="44">
        <v>30231</v>
      </c>
      <c r="B24" s="42" t="s">
        <v>73</v>
      </c>
      <c r="C24" s="42">
        <v>50502</v>
      </c>
      <c r="D24" s="42" t="s">
        <v>67</v>
      </c>
      <c r="E24" s="36">
        <f t="shared" si="1"/>
        <v>2.5</v>
      </c>
      <c r="F24" s="44"/>
      <c r="G24" s="48">
        <v>2.5</v>
      </c>
      <c r="H24" s="44"/>
      <c r="I24" s="44"/>
    </row>
    <row r="25" s="30" customFormat="1" ht="26.25" customHeight="1" spans="1:9">
      <c r="A25" s="50">
        <v>303</v>
      </c>
      <c r="B25" s="45" t="s">
        <v>74</v>
      </c>
      <c r="C25" s="42"/>
      <c r="D25" s="42"/>
      <c r="E25" s="37">
        <f>E26</f>
        <v>3.34</v>
      </c>
      <c r="F25" s="51">
        <f>F26</f>
        <v>3.34</v>
      </c>
      <c r="G25" s="48"/>
      <c r="H25" s="44"/>
      <c r="I25" s="44"/>
    </row>
    <row r="26" s="30" customFormat="1" ht="27" customHeight="1" spans="1:9">
      <c r="A26" s="42">
        <v>30302</v>
      </c>
      <c r="B26" s="42" t="s">
        <v>75</v>
      </c>
      <c r="C26" s="42">
        <v>50905</v>
      </c>
      <c r="D26" s="42" t="s">
        <v>76</v>
      </c>
      <c r="E26" s="35">
        <f t="shared" si="0"/>
        <v>3.34</v>
      </c>
      <c r="F26" s="43">
        <v>3.34</v>
      </c>
      <c r="G26" s="44"/>
      <c r="H26" s="44"/>
      <c r="I26" s="44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zoomScale="85" zoomScaleNormal="85" workbookViewId="0">
      <selection activeCell="C17" sqref="C17"/>
    </sheetView>
  </sheetViews>
  <sheetFormatPr defaultColWidth="9.16666666666667" defaultRowHeight="12.75" customHeight="1" outlineLevelCol="5"/>
  <cols>
    <col min="1" max="1" width="20.1666666666667" style="53" customWidth="1"/>
    <col min="2" max="2" width="42.6666666666667" style="53" customWidth="1"/>
    <col min="3" max="6" width="27.6666666666667" style="53" customWidth="1"/>
    <col min="7" max="7" width="9.16666666666667" style="53" customWidth="1"/>
    <col min="8" max="16384" width="9.16666666666667" style="53"/>
  </cols>
  <sheetData>
    <row r="1" ht="30" customHeight="1" spans="1:1">
      <c r="A1" s="54" t="s">
        <v>14</v>
      </c>
    </row>
    <row r="2" ht="24" customHeight="1" spans="1:6">
      <c r="A2" s="34" t="s">
        <v>77</v>
      </c>
      <c r="B2" s="34"/>
      <c r="C2" s="34"/>
      <c r="D2" s="34"/>
      <c r="E2" s="34"/>
      <c r="F2" s="34"/>
    </row>
    <row r="3" ht="9.75" customHeight="1" spans="6:6">
      <c r="F3" s="55" t="s">
        <v>27</v>
      </c>
    </row>
    <row r="4" s="52" customFormat="1" ht="25.5" customHeight="1" spans="1:6">
      <c r="A4" s="56" t="s">
        <v>28</v>
      </c>
      <c r="B4" s="56" t="s">
        <v>29</v>
      </c>
      <c r="C4" s="56" t="s">
        <v>30</v>
      </c>
      <c r="D4" s="56" t="s">
        <v>31</v>
      </c>
      <c r="E4" s="56" t="s">
        <v>32</v>
      </c>
      <c r="F4" s="56" t="s">
        <v>34</v>
      </c>
    </row>
    <row r="5" ht="26.25" customHeight="1" spans="1:6">
      <c r="A5" s="57"/>
      <c r="B5" s="57"/>
      <c r="C5" s="58">
        <v>435.16</v>
      </c>
      <c r="D5" s="58">
        <v>427.56</v>
      </c>
      <c r="E5" s="59">
        <v>7.6</v>
      </c>
      <c r="F5" s="57"/>
    </row>
    <row r="6" s="52" customFormat="1" ht="27.75" customHeight="1" spans="1:6">
      <c r="A6" s="60">
        <v>208</v>
      </c>
      <c r="B6" s="60" t="s">
        <v>35</v>
      </c>
      <c r="C6" s="58">
        <v>69.52</v>
      </c>
      <c r="D6" s="57">
        <v>69.52</v>
      </c>
      <c r="E6" s="61"/>
      <c r="F6" s="62"/>
    </row>
    <row r="7" s="52" customFormat="1" ht="27.75" customHeight="1" spans="1:6">
      <c r="A7" s="63">
        <v>20805</v>
      </c>
      <c r="B7" s="63" t="s">
        <v>36</v>
      </c>
      <c r="C7" s="64">
        <v>69.52</v>
      </c>
      <c r="D7" s="63">
        <v>69.52</v>
      </c>
      <c r="E7" s="63"/>
      <c r="F7" s="62"/>
    </row>
    <row r="8" s="52" customFormat="1" ht="27.75" customHeight="1" spans="1:6">
      <c r="A8" s="63">
        <v>2080502</v>
      </c>
      <c r="B8" s="63" t="s">
        <v>37</v>
      </c>
      <c r="C8" s="64">
        <v>3.34</v>
      </c>
      <c r="D8" s="63">
        <v>3.34</v>
      </c>
      <c r="E8" s="63"/>
      <c r="F8" s="62"/>
    </row>
    <row r="9" s="52" customFormat="1" ht="27.75" customHeight="1" spans="1:6">
      <c r="A9" s="63">
        <v>2080505</v>
      </c>
      <c r="B9" s="63" t="s">
        <v>38</v>
      </c>
      <c r="C9" s="64">
        <v>44.12</v>
      </c>
      <c r="D9" s="63">
        <v>44.12</v>
      </c>
      <c r="E9" s="63"/>
      <c r="F9" s="62"/>
    </row>
    <row r="10" s="52" customFormat="1" ht="27.75" customHeight="1" spans="1:6">
      <c r="A10" s="63">
        <v>2080506</v>
      </c>
      <c r="B10" s="63" t="s">
        <v>39</v>
      </c>
      <c r="C10" s="64">
        <v>22.06</v>
      </c>
      <c r="D10" s="63">
        <v>22.06</v>
      </c>
      <c r="E10" s="63"/>
      <c r="F10" s="62"/>
    </row>
    <row r="11" s="52" customFormat="1" ht="27.75" customHeight="1" spans="1:6">
      <c r="A11" s="65">
        <v>210</v>
      </c>
      <c r="B11" s="65" t="s">
        <v>40</v>
      </c>
      <c r="C11" s="58">
        <v>17.93</v>
      </c>
      <c r="D11" s="64">
        <v>17.93</v>
      </c>
      <c r="E11" s="63"/>
      <c r="F11" s="62"/>
    </row>
    <row r="12" ht="27.75" customHeight="1" spans="1:6">
      <c r="A12" s="63">
        <v>21011</v>
      </c>
      <c r="B12" s="64" t="s">
        <v>41</v>
      </c>
      <c r="C12" s="63">
        <v>17.93</v>
      </c>
      <c r="D12" s="64">
        <v>17.93</v>
      </c>
      <c r="E12" s="66"/>
      <c r="F12" s="66"/>
    </row>
    <row r="13" ht="27.75" customHeight="1" spans="1:6">
      <c r="A13" s="63">
        <v>2101102</v>
      </c>
      <c r="B13" s="63" t="s">
        <v>42</v>
      </c>
      <c r="C13" s="64">
        <v>17.93</v>
      </c>
      <c r="D13" s="64">
        <v>17.93</v>
      </c>
      <c r="E13" s="66"/>
      <c r="F13" s="66"/>
    </row>
    <row r="14" ht="27.75" customHeight="1" spans="1:6">
      <c r="A14" s="67">
        <v>211</v>
      </c>
      <c r="B14" s="65" t="s">
        <v>43</v>
      </c>
      <c r="C14" s="58">
        <v>314.62</v>
      </c>
      <c r="D14" s="64">
        <v>307.02</v>
      </c>
      <c r="E14" s="64">
        <v>7.6</v>
      </c>
      <c r="F14" s="66"/>
    </row>
    <row r="15" ht="27.75" customHeight="1" spans="1:6">
      <c r="A15" s="64">
        <v>21111</v>
      </c>
      <c r="B15" s="63" t="s">
        <v>44</v>
      </c>
      <c r="C15" s="64">
        <v>314.62</v>
      </c>
      <c r="D15" s="64">
        <v>307.02</v>
      </c>
      <c r="E15" s="64">
        <v>7.6</v>
      </c>
      <c r="F15" s="66"/>
    </row>
    <row r="16" ht="27.75" customHeight="1" spans="1:6">
      <c r="A16" s="64">
        <v>2111101</v>
      </c>
      <c r="B16" s="63" t="s">
        <v>45</v>
      </c>
      <c r="C16" s="64">
        <v>314.62</v>
      </c>
      <c r="D16" s="64">
        <v>307.02</v>
      </c>
      <c r="E16" s="64">
        <v>7.6</v>
      </c>
      <c r="F16" s="66"/>
    </row>
    <row r="17" ht="27.75" customHeight="1" spans="1:6">
      <c r="A17" s="67">
        <v>221</v>
      </c>
      <c r="B17" s="65" t="s">
        <v>46</v>
      </c>
      <c r="C17" s="58">
        <v>33.09</v>
      </c>
      <c r="D17" s="64">
        <v>33.09</v>
      </c>
      <c r="E17" s="66"/>
      <c r="F17" s="66"/>
    </row>
    <row r="18" ht="27.75" customHeight="1" spans="1:6">
      <c r="A18" s="64">
        <v>22102</v>
      </c>
      <c r="B18" s="64" t="s">
        <v>47</v>
      </c>
      <c r="C18" s="64">
        <v>33.09</v>
      </c>
      <c r="D18" s="64">
        <v>33.09</v>
      </c>
      <c r="E18" s="66"/>
      <c r="F18" s="66"/>
    </row>
    <row r="19" ht="27.75" customHeight="1" spans="1:6">
      <c r="A19" s="64">
        <v>2210201</v>
      </c>
      <c r="B19" s="64" t="s">
        <v>48</v>
      </c>
      <c r="C19" s="64">
        <v>33.09</v>
      </c>
      <c r="D19" s="64">
        <v>33.09</v>
      </c>
      <c r="E19" s="66"/>
      <c r="F19" s="66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scale="95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showGridLines="0" showZeros="0" workbookViewId="0">
      <selection activeCell="K16" sqref="K16"/>
    </sheetView>
  </sheetViews>
  <sheetFormatPr defaultColWidth="9.16666666666667" defaultRowHeight="12.75" customHeight="1" outlineLevelCol="7"/>
  <cols>
    <col min="1" max="1" width="17.3333333333333" style="32" customWidth="1"/>
    <col min="2" max="2" width="34" style="32" customWidth="1"/>
    <col min="3" max="4" width="31.6666666666667" style="32" customWidth="1"/>
    <col min="5" max="7" width="21.3333333333333" style="32" customWidth="1"/>
    <col min="8" max="8" width="23.3333333333333" style="32" customWidth="1"/>
    <col min="9" max="9" width="9.16666666666667" customWidth="1"/>
  </cols>
  <sheetData>
    <row r="1" ht="24.75" customHeight="1" spans="1:1">
      <c r="A1" s="33" t="s">
        <v>16</v>
      </c>
    </row>
    <row r="2" ht="23.25" customHeight="1" spans="1:8">
      <c r="A2" s="34" t="s">
        <v>49</v>
      </c>
      <c r="B2" s="34"/>
      <c r="C2" s="34"/>
      <c r="D2" s="34"/>
      <c r="E2" s="34"/>
      <c r="F2" s="34"/>
      <c r="G2" s="34"/>
      <c r="H2" s="34"/>
    </row>
    <row r="3" customHeight="1" spans="8:8">
      <c r="H3" s="32" t="s">
        <v>27</v>
      </c>
    </row>
    <row r="4" s="30" customFormat="1" ht="22.5" customHeight="1" spans="1:8">
      <c r="A4" s="35" t="s">
        <v>50</v>
      </c>
      <c r="B4" s="35" t="s">
        <v>51</v>
      </c>
      <c r="C4" s="35" t="s">
        <v>52</v>
      </c>
      <c r="D4" s="35" t="s">
        <v>53</v>
      </c>
      <c r="E4" s="35" t="s">
        <v>30</v>
      </c>
      <c r="F4" s="35" t="s">
        <v>31</v>
      </c>
      <c r="G4" s="35" t="s">
        <v>32</v>
      </c>
      <c r="H4" s="35" t="s">
        <v>34</v>
      </c>
    </row>
    <row r="5" s="30" customFormat="1" ht="22.5" customHeight="1" spans="1:8">
      <c r="A5" s="36"/>
      <c r="B5" s="36"/>
      <c r="C5" s="36"/>
      <c r="D5" s="36"/>
      <c r="E5" s="37">
        <f>F5+G5</f>
        <v>435.16</v>
      </c>
      <c r="F5" s="38">
        <f>F6+F18+F25</f>
        <v>427.56</v>
      </c>
      <c r="G5" s="38">
        <v>7.6</v>
      </c>
      <c r="H5" s="36"/>
    </row>
    <row r="6" s="30" customFormat="1" ht="22.5" customHeight="1" spans="1:8">
      <c r="A6" s="39">
        <v>301</v>
      </c>
      <c r="B6" s="39" t="s">
        <v>54</v>
      </c>
      <c r="C6" s="36">
        <v>50501</v>
      </c>
      <c r="D6" s="36" t="s">
        <v>54</v>
      </c>
      <c r="E6" s="37">
        <f>E7+E8+E9+E10+E11+E12+E13+E14+E15+E16+E17</f>
        <v>424.22</v>
      </c>
      <c r="F6" s="37">
        <f>F7+F8+F9+F10+F11+F12+F13+F14+F15+F16+F17</f>
        <v>424.22</v>
      </c>
      <c r="G6" s="38"/>
      <c r="H6" s="36"/>
    </row>
    <row r="7" s="30" customFormat="1" ht="22.5" customHeight="1" spans="1:8">
      <c r="A7" s="40">
        <v>30101</v>
      </c>
      <c r="B7" s="40" t="s">
        <v>55</v>
      </c>
      <c r="C7" s="40">
        <v>50501</v>
      </c>
      <c r="D7" s="40" t="s">
        <v>54</v>
      </c>
      <c r="E7" s="36">
        <f t="shared" ref="E7:E26" si="0">F7+G7</f>
        <v>158.05</v>
      </c>
      <c r="F7" s="41">
        <v>158.05</v>
      </c>
      <c r="G7" s="40"/>
      <c r="H7" s="40"/>
    </row>
    <row r="8" s="30" customFormat="1" ht="22.5" customHeight="1" spans="1:8">
      <c r="A8" s="42">
        <v>30102</v>
      </c>
      <c r="B8" s="42" t="s">
        <v>56</v>
      </c>
      <c r="C8" s="42">
        <v>50501</v>
      </c>
      <c r="D8" s="40" t="s">
        <v>54</v>
      </c>
      <c r="E8" s="36">
        <f t="shared" si="0"/>
        <v>13.14</v>
      </c>
      <c r="F8" s="43">
        <v>13.14</v>
      </c>
      <c r="G8" s="42"/>
      <c r="H8" s="42" t="s">
        <v>57</v>
      </c>
    </row>
    <row r="9" s="30" customFormat="1" ht="22.5" customHeight="1" spans="1:8">
      <c r="A9" s="42">
        <v>30102</v>
      </c>
      <c r="B9" s="42" t="s">
        <v>56</v>
      </c>
      <c r="C9" s="42">
        <v>50501</v>
      </c>
      <c r="D9" s="44" t="s">
        <v>54</v>
      </c>
      <c r="E9" s="36">
        <f t="shared" si="0"/>
        <v>15.75</v>
      </c>
      <c r="F9" s="43">
        <v>15.75</v>
      </c>
      <c r="G9" s="42"/>
      <c r="H9" s="42" t="s">
        <v>58</v>
      </c>
    </row>
    <row r="10" s="30" customFormat="1" ht="22.5" customHeight="1" spans="1:8">
      <c r="A10" s="42">
        <v>30103</v>
      </c>
      <c r="B10" s="42" t="s">
        <v>59</v>
      </c>
      <c r="C10" s="42">
        <v>50501</v>
      </c>
      <c r="D10" s="40" t="s">
        <v>54</v>
      </c>
      <c r="E10" s="36">
        <f t="shared" si="0"/>
        <v>13.17</v>
      </c>
      <c r="F10" s="43">
        <v>13.17</v>
      </c>
      <c r="G10" s="42"/>
      <c r="H10" s="42"/>
    </row>
    <row r="11" s="30" customFormat="1" ht="22.5" customHeight="1" spans="1:8">
      <c r="A11" s="42">
        <v>30107</v>
      </c>
      <c r="B11" s="42" t="s">
        <v>60</v>
      </c>
      <c r="C11" s="42">
        <v>50501</v>
      </c>
      <c r="D11" s="40" t="s">
        <v>54</v>
      </c>
      <c r="E11" s="36">
        <f t="shared" si="0"/>
        <v>104.43</v>
      </c>
      <c r="F11" s="43">
        <v>104.43</v>
      </c>
      <c r="G11" s="42"/>
      <c r="H11" s="42"/>
    </row>
    <row r="12" s="30" customFormat="1" ht="22.5" customHeight="1" spans="1:8">
      <c r="A12" s="42">
        <v>30108</v>
      </c>
      <c r="B12" s="42" t="s">
        <v>61</v>
      </c>
      <c r="C12" s="42">
        <v>50501</v>
      </c>
      <c r="D12" s="40" t="s">
        <v>54</v>
      </c>
      <c r="E12" s="36">
        <f t="shared" si="0"/>
        <v>44.12</v>
      </c>
      <c r="F12" s="43">
        <v>44.12</v>
      </c>
      <c r="G12" s="42"/>
      <c r="H12" s="42"/>
    </row>
    <row r="13" s="30" customFormat="1" ht="22.5" customHeight="1" spans="1:8">
      <c r="A13" s="42">
        <v>30109</v>
      </c>
      <c r="B13" s="42" t="s">
        <v>62</v>
      </c>
      <c r="C13" s="42">
        <v>50501</v>
      </c>
      <c r="D13" s="40" t="s">
        <v>54</v>
      </c>
      <c r="E13" s="36">
        <f t="shared" si="0"/>
        <v>22.06</v>
      </c>
      <c r="F13" s="43">
        <v>22.06</v>
      </c>
      <c r="G13" s="42"/>
      <c r="H13" s="42"/>
    </row>
    <row r="14" s="30" customFormat="1" ht="22.5" customHeight="1" spans="1:8">
      <c r="A14" s="42">
        <v>30110</v>
      </c>
      <c r="B14" s="42" t="s">
        <v>63</v>
      </c>
      <c r="C14" s="42">
        <v>50501</v>
      </c>
      <c r="D14" s="44" t="s">
        <v>54</v>
      </c>
      <c r="E14" s="36">
        <f t="shared" si="0"/>
        <v>17.93</v>
      </c>
      <c r="F14" s="43">
        <v>17.93</v>
      </c>
      <c r="G14" s="44"/>
      <c r="H14" s="44"/>
    </row>
    <row r="15" s="30" customFormat="1" ht="22.5" customHeight="1" spans="1:8">
      <c r="A15" s="42">
        <v>30112</v>
      </c>
      <c r="B15" s="42" t="s">
        <v>64</v>
      </c>
      <c r="C15" s="42">
        <v>50501</v>
      </c>
      <c r="D15" s="44" t="s">
        <v>54</v>
      </c>
      <c r="E15" s="36">
        <f t="shared" si="0"/>
        <v>0.55</v>
      </c>
      <c r="F15" s="43">
        <v>0.55</v>
      </c>
      <c r="G15" s="44"/>
      <c r="H15" s="44" t="s">
        <v>65</v>
      </c>
    </row>
    <row r="16" s="30" customFormat="1" ht="22.5" customHeight="1" spans="1:8">
      <c r="A16" s="42">
        <v>30112</v>
      </c>
      <c r="B16" s="42" t="s">
        <v>64</v>
      </c>
      <c r="C16" s="42">
        <v>50501</v>
      </c>
      <c r="D16" s="44" t="s">
        <v>54</v>
      </c>
      <c r="E16" s="36">
        <f t="shared" si="0"/>
        <v>1.93</v>
      </c>
      <c r="F16" s="43">
        <v>1.93</v>
      </c>
      <c r="G16" s="44"/>
      <c r="H16" s="44" t="s">
        <v>66</v>
      </c>
    </row>
    <row r="17" s="30" customFormat="1" ht="22.5" customHeight="1" spans="1:8">
      <c r="A17" s="42">
        <v>30113</v>
      </c>
      <c r="B17" s="42" t="s">
        <v>48</v>
      </c>
      <c r="C17" s="42">
        <v>50501</v>
      </c>
      <c r="D17" s="40" t="s">
        <v>54</v>
      </c>
      <c r="E17" s="36">
        <f t="shared" si="0"/>
        <v>33.09</v>
      </c>
      <c r="F17" s="43">
        <v>33.09</v>
      </c>
      <c r="G17" s="42"/>
      <c r="H17" s="42"/>
    </row>
    <row r="18" s="30" customFormat="1" ht="22.5" customHeight="1" spans="1:8">
      <c r="A18" s="45">
        <v>302</v>
      </c>
      <c r="B18" s="45" t="s">
        <v>67</v>
      </c>
      <c r="C18" s="42">
        <v>50502</v>
      </c>
      <c r="D18" s="40" t="s">
        <v>67</v>
      </c>
      <c r="E18" s="38">
        <f>E19+E20+E21+E22+E23+E24</f>
        <v>7.6</v>
      </c>
      <c r="F18" s="38"/>
      <c r="G18" s="46">
        <f>G19+G20+G21+G22+G23+G24</f>
        <v>7.6</v>
      </c>
      <c r="H18" s="42"/>
    </row>
    <row r="19" s="30" customFormat="1" ht="22.5" customHeight="1" spans="1:8">
      <c r="A19" s="44">
        <v>30201</v>
      </c>
      <c r="B19" s="42" t="s">
        <v>68</v>
      </c>
      <c r="C19" s="42">
        <v>50502</v>
      </c>
      <c r="D19" s="42" t="s">
        <v>67</v>
      </c>
      <c r="E19" s="47">
        <f t="shared" ref="E19:E24" si="1">F19+G19</f>
        <v>0.05</v>
      </c>
      <c r="F19" s="44"/>
      <c r="G19" s="48">
        <v>0.05</v>
      </c>
      <c r="H19" s="44"/>
    </row>
    <row r="20" s="30" customFormat="1" ht="22.5" customHeight="1" spans="1:8">
      <c r="A20" s="44">
        <v>30215</v>
      </c>
      <c r="B20" s="42" t="s">
        <v>69</v>
      </c>
      <c r="C20" s="42">
        <v>50502</v>
      </c>
      <c r="D20" s="42" t="s">
        <v>67</v>
      </c>
      <c r="E20" s="47">
        <f t="shared" si="1"/>
        <v>1.05</v>
      </c>
      <c r="F20" s="44"/>
      <c r="G20" s="48">
        <v>1.05</v>
      </c>
      <c r="H20" s="44"/>
    </row>
    <row r="21" s="30" customFormat="1" ht="22.5" customHeight="1" spans="1:8">
      <c r="A21" s="44">
        <v>30216</v>
      </c>
      <c r="B21" s="42" t="s">
        <v>70</v>
      </c>
      <c r="C21" s="42">
        <v>50502</v>
      </c>
      <c r="D21" s="42" t="s">
        <v>67</v>
      </c>
      <c r="E21" s="47">
        <f t="shared" si="1"/>
        <v>1</v>
      </c>
      <c r="F21" s="44"/>
      <c r="G21" s="48">
        <v>1</v>
      </c>
      <c r="H21" s="44"/>
    </row>
    <row r="22" s="31" customFormat="1" ht="22.5" customHeight="1" spans="1:8">
      <c r="A22" s="44">
        <v>30217</v>
      </c>
      <c r="B22" s="42" t="s">
        <v>71</v>
      </c>
      <c r="C22" s="42">
        <v>50502</v>
      </c>
      <c r="D22" s="42" t="s">
        <v>67</v>
      </c>
      <c r="E22" s="47">
        <f t="shared" si="1"/>
        <v>2</v>
      </c>
      <c r="F22" s="44"/>
      <c r="G22" s="48">
        <v>2</v>
      </c>
      <c r="H22" s="44"/>
    </row>
    <row r="23" s="30" customFormat="1" ht="22.5" customHeight="1" spans="1:8">
      <c r="A23" s="44">
        <v>30228</v>
      </c>
      <c r="B23" s="42" t="s">
        <v>72</v>
      </c>
      <c r="C23" s="42">
        <v>50502</v>
      </c>
      <c r="D23" s="42" t="s">
        <v>67</v>
      </c>
      <c r="E23" s="49">
        <f t="shared" si="1"/>
        <v>1</v>
      </c>
      <c r="F23" s="44"/>
      <c r="G23" s="48">
        <v>1</v>
      </c>
      <c r="H23" s="44"/>
    </row>
    <row r="24" s="30" customFormat="1" ht="22.5" customHeight="1" spans="1:8">
      <c r="A24" s="44">
        <v>30231</v>
      </c>
      <c r="B24" s="42" t="s">
        <v>73</v>
      </c>
      <c r="C24" s="42">
        <v>50502</v>
      </c>
      <c r="D24" s="42" t="s">
        <v>67</v>
      </c>
      <c r="E24" s="36">
        <f t="shared" si="1"/>
        <v>2.5</v>
      </c>
      <c r="F24" s="44"/>
      <c r="G24" s="48">
        <v>2.5</v>
      </c>
      <c r="H24" s="44"/>
    </row>
    <row r="25" s="30" customFormat="1" ht="22.5" customHeight="1" spans="1:8">
      <c r="A25" s="50">
        <v>303</v>
      </c>
      <c r="B25" s="45" t="s">
        <v>74</v>
      </c>
      <c r="C25" s="42"/>
      <c r="D25" s="42"/>
      <c r="E25" s="37">
        <f>E26</f>
        <v>3.34</v>
      </c>
      <c r="F25" s="51">
        <f>F26</f>
        <v>3.34</v>
      </c>
      <c r="G25" s="48"/>
      <c r="H25" s="44"/>
    </row>
    <row r="26" s="30" customFormat="1" ht="22.5" customHeight="1" spans="1:8">
      <c r="A26" s="42">
        <v>30302</v>
      </c>
      <c r="B26" s="42" t="s">
        <v>75</v>
      </c>
      <c r="C26" s="42">
        <v>50905</v>
      </c>
      <c r="D26" s="42" t="s">
        <v>76</v>
      </c>
      <c r="E26" s="35">
        <f t="shared" si="0"/>
        <v>3.34</v>
      </c>
      <c r="F26" s="43">
        <v>3.34</v>
      </c>
      <c r="G26" s="44"/>
      <c r="H26" s="44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2" fitToHeight="10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A2" sqref="A2:H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9" width="9.16666666666667" customWidth="1"/>
  </cols>
  <sheetData>
    <row r="1" ht="22.5" customHeight="1" spans="1:8">
      <c r="A1" s="7" t="s">
        <v>18</v>
      </c>
      <c r="B1" s="8"/>
      <c r="C1" s="8"/>
      <c r="D1" s="8"/>
      <c r="E1" s="8"/>
      <c r="F1" s="8"/>
      <c r="G1" s="8"/>
      <c r="H1" s="9"/>
    </row>
    <row r="2" ht="22.5" customHeight="1" spans="1:8">
      <c r="A2" s="10" t="s">
        <v>78</v>
      </c>
      <c r="B2" s="10"/>
      <c r="C2" s="10"/>
      <c r="D2" s="10"/>
      <c r="E2" s="10"/>
      <c r="F2" s="10"/>
      <c r="G2" s="10"/>
      <c r="H2" s="10"/>
    </row>
    <row r="3" ht="22.5" customHeight="1" spans="1:8">
      <c r="A3" s="11"/>
      <c r="B3" s="11"/>
      <c r="C3" s="12"/>
      <c r="D3" s="12"/>
      <c r="E3" s="13"/>
      <c r="F3" s="13"/>
      <c r="G3" s="13"/>
      <c r="H3" s="14" t="s">
        <v>27</v>
      </c>
    </row>
    <row r="4" ht="22.5" customHeight="1" spans="1:8">
      <c r="A4" s="15" t="s">
        <v>79</v>
      </c>
      <c r="B4" s="15"/>
      <c r="C4" s="15" t="s">
        <v>80</v>
      </c>
      <c r="D4" s="15"/>
      <c r="E4" s="15"/>
      <c r="F4" s="15"/>
      <c r="G4" s="15"/>
      <c r="H4" s="15"/>
    </row>
    <row r="5" ht="22.5" customHeight="1" spans="1:8">
      <c r="A5" s="15" t="s">
        <v>81</v>
      </c>
      <c r="B5" s="15" t="s">
        <v>82</v>
      </c>
      <c r="C5" s="15" t="s">
        <v>83</v>
      </c>
      <c r="D5" s="16" t="s">
        <v>82</v>
      </c>
      <c r="E5" s="15" t="s">
        <v>84</v>
      </c>
      <c r="F5" s="15" t="s">
        <v>82</v>
      </c>
      <c r="G5" s="15" t="s">
        <v>85</v>
      </c>
      <c r="H5" s="15" t="s">
        <v>82</v>
      </c>
    </row>
    <row r="6" ht="22.5" customHeight="1" spans="1:8">
      <c r="A6" s="17" t="s">
        <v>86</v>
      </c>
      <c r="B6" s="18"/>
      <c r="C6" s="19" t="s">
        <v>87</v>
      </c>
      <c r="D6" s="20"/>
      <c r="E6" s="21" t="s">
        <v>88</v>
      </c>
      <c r="F6" s="21"/>
      <c r="G6" s="22" t="s">
        <v>89</v>
      </c>
      <c r="H6" s="20"/>
    </row>
    <row r="7" ht="22.5" customHeight="1" spans="1:8">
      <c r="A7" s="23"/>
      <c r="B7" s="18"/>
      <c r="C7" s="19" t="s">
        <v>90</v>
      </c>
      <c r="D7" s="20"/>
      <c r="E7" s="22" t="s">
        <v>91</v>
      </c>
      <c r="F7" s="22"/>
      <c r="G7" s="22" t="s">
        <v>92</v>
      </c>
      <c r="H7" s="20"/>
    </row>
    <row r="8" ht="22.5" customHeight="1" spans="1:10">
      <c r="A8" s="23"/>
      <c r="B8" s="18"/>
      <c r="C8" s="19" t="s">
        <v>93</v>
      </c>
      <c r="D8" s="20"/>
      <c r="E8" s="22" t="s">
        <v>94</v>
      </c>
      <c r="F8" s="22"/>
      <c r="G8" s="22" t="s">
        <v>95</v>
      </c>
      <c r="H8" s="20"/>
      <c r="J8" s="1"/>
    </row>
    <row r="9" ht="22.5" customHeight="1" spans="1:8">
      <c r="A9" s="17"/>
      <c r="B9" s="18"/>
      <c r="C9" s="19" t="s">
        <v>96</v>
      </c>
      <c r="D9" s="20"/>
      <c r="E9" s="22" t="s">
        <v>97</v>
      </c>
      <c r="F9" s="22"/>
      <c r="G9" s="22" t="s">
        <v>98</v>
      </c>
      <c r="H9" s="20"/>
    </row>
    <row r="10" ht="22.5" customHeight="1" spans="1:9">
      <c r="A10" s="17"/>
      <c r="B10" s="18"/>
      <c r="C10" s="19" t="s">
        <v>99</v>
      </c>
      <c r="D10" s="20"/>
      <c r="E10" s="22" t="s">
        <v>100</v>
      </c>
      <c r="F10" s="22"/>
      <c r="G10" s="22" t="s">
        <v>101</v>
      </c>
      <c r="H10" s="20"/>
      <c r="I10" s="1"/>
    </row>
    <row r="11" ht="22.5" customHeight="1" spans="1:9">
      <c r="A11" s="23"/>
      <c r="B11" s="18"/>
      <c r="C11" s="19" t="s">
        <v>102</v>
      </c>
      <c r="D11" s="20"/>
      <c r="E11" s="22" t="s">
        <v>103</v>
      </c>
      <c r="F11" s="22"/>
      <c r="G11" s="22" t="s">
        <v>104</v>
      </c>
      <c r="H11" s="20"/>
      <c r="I11" s="1"/>
    </row>
    <row r="12" ht="22.5" customHeight="1" spans="1:9">
      <c r="A12" s="23"/>
      <c r="B12" s="18"/>
      <c r="C12" s="19" t="s">
        <v>105</v>
      </c>
      <c r="D12" s="20"/>
      <c r="E12" s="22" t="s">
        <v>91</v>
      </c>
      <c r="F12" s="22"/>
      <c r="G12" s="22" t="s">
        <v>106</v>
      </c>
      <c r="H12" s="20"/>
      <c r="I12" s="1"/>
    </row>
    <row r="13" ht="22.5" customHeight="1" spans="1:9">
      <c r="A13" s="24"/>
      <c r="B13" s="18"/>
      <c r="C13" s="19" t="s">
        <v>107</v>
      </c>
      <c r="D13" s="20"/>
      <c r="E13" s="22" t="s">
        <v>94</v>
      </c>
      <c r="F13" s="22"/>
      <c r="G13" s="22" t="s">
        <v>108</v>
      </c>
      <c r="H13" s="20"/>
      <c r="I13" s="1"/>
    </row>
    <row r="14" ht="22.5" customHeight="1" spans="1:8">
      <c r="A14" s="24"/>
      <c r="B14" s="18"/>
      <c r="C14" s="19" t="s">
        <v>109</v>
      </c>
      <c r="D14" s="20"/>
      <c r="E14" s="22" t="s">
        <v>97</v>
      </c>
      <c r="F14" s="22"/>
      <c r="G14" s="22" t="s">
        <v>110</v>
      </c>
      <c r="H14" s="20"/>
    </row>
    <row r="15" ht="22.5" customHeight="1" spans="1:8">
      <c r="A15" s="24"/>
      <c r="B15" s="18"/>
      <c r="C15" s="19" t="s">
        <v>111</v>
      </c>
      <c r="D15" s="20"/>
      <c r="E15" s="22" t="s">
        <v>112</v>
      </c>
      <c r="F15" s="22"/>
      <c r="G15" s="22" t="s">
        <v>113</v>
      </c>
      <c r="H15" s="20"/>
    </row>
    <row r="16" ht="22.5" customHeight="1" spans="1:10">
      <c r="A16" s="6"/>
      <c r="B16" s="25"/>
      <c r="C16" s="19" t="s">
        <v>114</v>
      </c>
      <c r="D16" s="20"/>
      <c r="E16" s="22" t="s">
        <v>115</v>
      </c>
      <c r="F16" s="22"/>
      <c r="G16" s="22" t="s">
        <v>116</v>
      </c>
      <c r="H16" s="20"/>
      <c r="J16" s="1"/>
    </row>
    <row r="17" ht="22.5" customHeight="1" spans="1:8">
      <c r="A17" s="26"/>
      <c r="B17" s="25"/>
      <c r="C17" s="19" t="s">
        <v>117</v>
      </c>
      <c r="D17" s="20"/>
      <c r="E17" s="22" t="s">
        <v>118</v>
      </c>
      <c r="F17" s="22"/>
      <c r="G17" s="22" t="s">
        <v>117</v>
      </c>
      <c r="H17" s="20"/>
    </row>
    <row r="18" ht="22.5" customHeight="1" spans="1:8">
      <c r="A18" s="26"/>
      <c r="B18" s="25"/>
      <c r="C18" s="19" t="s">
        <v>119</v>
      </c>
      <c r="D18" s="20"/>
      <c r="E18" s="22" t="s">
        <v>120</v>
      </c>
      <c r="F18" s="22"/>
      <c r="G18" s="22" t="s">
        <v>121</v>
      </c>
      <c r="H18" s="20"/>
    </row>
    <row r="19" ht="22.5" customHeight="1" spans="1:8">
      <c r="A19" s="24"/>
      <c r="B19" s="25"/>
      <c r="C19" s="19" t="s">
        <v>122</v>
      </c>
      <c r="D19" s="20"/>
      <c r="E19" s="22" t="s">
        <v>123</v>
      </c>
      <c r="F19" s="22"/>
      <c r="G19" s="22" t="s">
        <v>124</v>
      </c>
      <c r="H19" s="20"/>
    </row>
    <row r="20" ht="22.5" customHeight="1" spans="1:8">
      <c r="A20" s="24"/>
      <c r="B20" s="18"/>
      <c r="C20" s="19"/>
      <c r="D20" s="20"/>
      <c r="E20" s="22" t="s">
        <v>125</v>
      </c>
      <c r="F20" s="22"/>
      <c r="G20" s="22" t="s">
        <v>126</v>
      </c>
      <c r="H20" s="20"/>
    </row>
    <row r="21" ht="22.5" customHeight="1" spans="1:8">
      <c r="A21" s="6"/>
      <c r="B21" s="18"/>
      <c r="C21" s="26"/>
      <c r="D21" s="20"/>
      <c r="E21" s="22" t="s">
        <v>127</v>
      </c>
      <c r="F21" s="22"/>
      <c r="G21" s="22"/>
      <c r="H21" s="20"/>
    </row>
    <row r="22" ht="18" customHeight="1" spans="1:8">
      <c r="A22" s="26"/>
      <c r="B22" s="18"/>
      <c r="C22" s="26"/>
      <c r="D22" s="20"/>
      <c r="E22" s="27" t="s">
        <v>128</v>
      </c>
      <c r="F22" s="27"/>
      <c r="G22" s="27"/>
      <c r="H22" s="20"/>
    </row>
    <row r="23" ht="19.5" customHeight="1" spans="1:8">
      <c r="A23" s="26"/>
      <c r="B23" s="18"/>
      <c r="C23" s="26"/>
      <c r="D23" s="20"/>
      <c r="E23" s="27" t="s">
        <v>129</v>
      </c>
      <c r="F23" s="27"/>
      <c r="G23" s="27"/>
      <c r="H23" s="20"/>
    </row>
    <row r="24" ht="21.75" customHeight="1" spans="1:8">
      <c r="A24" s="26"/>
      <c r="B24" s="18"/>
      <c r="C24" s="19"/>
      <c r="D24" s="28"/>
      <c r="E24" s="27" t="s">
        <v>130</v>
      </c>
      <c r="F24" s="27"/>
      <c r="G24" s="27"/>
      <c r="H24" s="20"/>
    </row>
    <row r="25" ht="21.75" customHeight="1" spans="1:8">
      <c r="A25" s="26"/>
      <c r="B25" s="18"/>
      <c r="C25" s="19"/>
      <c r="D25" s="28"/>
      <c r="E25" s="27"/>
      <c r="F25" s="27"/>
      <c r="G25" s="27"/>
      <c r="H25" s="20"/>
    </row>
    <row r="26" ht="23.25" customHeight="1" spans="1:8">
      <c r="A26" s="26"/>
      <c r="B26" s="18"/>
      <c r="C26" s="19"/>
      <c r="D26" s="28"/>
      <c r="E26" s="17"/>
      <c r="F26" s="17"/>
      <c r="G26" s="17"/>
      <c r="H26" s="29"/>
    </row>
    <row r="27" ht="18" customHeight="1" spans="1:8">
      <c r="A27" s="16" t="s">
        <v>131</v>
      </c>
      <c r="B27" s="25">
        <f>SUM(B6,B9,B10,B12,B13,B14,B15)</f>
        <v>0</v>
      </c>
      <c r="C27" s="16" t="s">
        <v>132</v>
      </c>
      <c r="D27" s="28">
        <f>SUM(D6:D20)</f>
        <v>0</v>
      </c>
      <c r="E27" s="16" t="s">
        <v>132</v>
      </c>
      <c r="F27" s="16"/>
      <c r="G27" s="16" t="s">
        <v>132</v>
      </c>
      <c r="H27" s="29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"/>
  <sheetViews>
    <sheetView showGridLines="0" showZeros="0" workbookViewId="0">
      <selection activeCell="B24" sqref="B24"/>
    </sheetView>
  </sheetViews>
  <sheetFormatPr defaultColWidth="9.16666666666667" defaultRowHeight="12.75" customHeight="1" outlineLevelCol="2"/>
  <cols>
    <col min="1" max="1" width="25.1666666666667" customWidth="1"/>
    <col min="2" max="2" width="86.1666666666667" customWidth="1"/>
    <col min="3" max="3" width="36.8333333333333" customWidth="1"/>
    <col min="4" max="16383" width="9.16666666666667" customWidth="1"/>
  </cols>
  <sheetData>
    <row r="1" ht="30" customHeight="1" spans="1:1">
      <c r="A1" s="1" t="s">
        <v>22</v>
      </c>
    </row>
    <row r="2" ht="28.5" customHeight="1" spans="1:3">
      <c r="A2" s="2" t="s">
        <v>133</v>
      </c>
      <c r="B2" s="2"/>
      <c r="C2" s="2"/>
    </row>
    <row r="3" ht="22.5" customHeight="1"/>
    <row r="4" ht="22.5" customHeight="1" spans="1:3">
      <c r="A4" s="3" t="s">
        <v>134</v>
      </c>
      <c r="B4" s="4" t="s">
        <v>135</v>
      </c>
      <c r="C4" s="3" t="s">
        <v>136</v>
      </c>
    </row>
    <row r="5" ht="15.75" customHeight="1" spans="1:3">
      <c r="A5" s="5" t="s">
        <v>137</v>
      </c>
      <c r="B5" s="5" t="s">
        <v>137</v>
      </c>
      <c r="C5" s="5" t="s">
        <v>137</v>
      </c>
    </row>
    <row r="6" customHeight="1" spans="1:3">
      <c r="A6" s="6"/>
      <c r="B6" s="6"/>
      <c r="C6" s="6"/>
    </row>
    <row r="7" customHeight="1" spans="1:3">
      <c r="A7" s="6"/>
      <c r="B7" s="6"/>
      <c r="C7" s="6"/>
    </row>
    <row r="8" customHeight="1" spans="1:3">
      <c r="A8" s="6"/>
      <c r="B8" s="6"/>
      <c r="C8" s="6"/>
    </row>
    <row r="9" customHeight="1" spans="1:3">
      <c r="A9" s="6"/>
      <c r="B9" s="6"/>
      <c r="C9" s="6"/>
    </row>
    <row r="10" customHeight="1" spans="1:3">
      <c r="A10" s="6"/>
      <c r="B10" s="6"/>
      <c r="C10" s="6"/>
    </row>
    <row r="11" customHeight="1" spans="1:3">
      <c r="A11" s="6"/>
      <c r="B11" s="6"/>
      <c r="C11" s="6"/>
    </row>
    <row r="12" customHeight="1" spans="1:3">
      <c r="A12" s="6"/>
      <c r="B12" s="6"/>
      <c r="C12" s="6"/>
    </row>
    <row r="13" customHeight="1" spans="1:3">
      <c r="A13" s="6"/>
      <c r="B13" s="6"/>
      <c r="C13" s="6"/>
    </row>
    <row r="14" customHeight="1" spans="1:2">
      <c r="A14" s="1"/>
      <c r="B14" s="1"/>
    </row>
    <row r="15" customHeight="1" spans="1:3">
      <c r="A15" s="1"/>
      <c r="B15" s="1"/>
      <c r="C15" s="1"/>
    </row>
    <row r="16" customHeight="1" spans="1:3">
      <c r="A16" s="1"/>
      <c r="B16" s="1"/>
      <c r="C16" s="1"/>
    </row>
    <row r="17" customHeight="1" spans="2:2">
      <c r="B17" s="1"/>
    </row>
  </sheetData>
  <mergeCells count="1">
    <mergeCell ref="A2:C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2018-01-09T01:56:00Z</dcterms:created>
  <cp:lastPrinted>2022-04-11T03:14:00Z</cp:lastPrinted>
  <dcterms:modified xsi:type="dcterms:W3CDTF">2022-04-19T00:32:18Z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4874E6EBB8334E599E2DC4EA98EBCA5A</vt:lpwstr>
  </property>
</Properties>
</file>